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смета'!#REF!</definedName>
    <definedName name="FOT" localSheetId="0">'Локальная смета'!#REF!</definedName>
    <definedName name="Ind" localSheetId="0">'Локальная смета'!#REF!</definedName>
    <definedName name="Obj" localSheetId="0">'Локальная смета'!#REF!</definedName>
    <definedName name="Obosn" localSheetId="0">'Локальная смета'!#REF!</definedName>
    <definedName name="SmPr" localSheetId="0">'Локальная смета'!#REF!</definedName>
    <definedName name="_xlnm.Print_Titles" localSheetId="0">'Локальная смета'!#REF!</definedName>
  </definedNames>
  <calcPr calcId="145621"/>
</workbook>
</file>

<file path=xl/calcChain.xml><?xml version="1.0" encoding="utf-8"?>
<calcChain xmlns="http://schemas.openxmlformats.org/spreadsheetml/2006/main">
  <c r="I55" i="1" l="1"/>
  <c r="I56" i="1" l="1"/>
  <c r="I57" i="1" s="1"/>
</calcChain>
</file>

<file path=xl/sharedStrings.xml><?xml version="1.0" encoding="utf-8"?>
<sst xmlns="http://schemas.openxmlformats.org/spreadsheetml/2006/main" count="271" uniqueCount="172">
  <si>
    <t xml:space="preserve">ЛОКАЛЬНЫЙ СМЕТНЫЙ РАСЧЕТ                 </t>
  </si>
  <si>
    <t xml:space="preserve">НА ОЗЕЛЕНЕНИЕ ТЕРРИТОРИИ ПЕРЕСЕЧЕНИЯ УЛИЦ </t>
  </si>
  <si>
    <t>ТОЛСТОГО-ГАЗОВИКОВ В ГОРОДЕ ЮГОРСКЕ.</t>
  </si>
  <si>
    <t>Сметная  стоимость в текущих ценах с НДС</t>
  </si>
  <si>
    <t>тыс.руб.</t>
  </si>
  <si>
    <t>Основание: дефектный акт</t>
  </si>
  <si>
    <t>Норм. трудоемкость</t>
  </si>
  <si>
    <t>чел/час</t>
  </si>
  <si>
    <t>Составлена в ценах 2001 г.</t>
  </si>
  <si>
    <t>Сметная  зар.  плата</t>
  </si>
  <si>
    <t xml:space="preserve"> </t>
  </si>
  <si>
    <t>Стоим.единицы, руб.</t>
  </si>
  <si>
    <t>Общая стоимость, руб.</t>
  </si>
  <si>
    <t>Затраты труда ра-</t>
  </si>
  <si>
    <t>№ / №</t>
  </si>
  <si>
    <t>Обоснование</t>
  </si>
  <si>
    <t xml:space="preserve"> Н а и м е н о в а н и е  р а б о т </t>
  </si>
  <si>
    <t>Кол - во</t>
  </si>
  <si>
    <t>Всего</t>
  </si>
  <si>
    <t>Экспл.</t>
  </si>
  <si>
    <t>Основной</t>
  </si>
  <si>
    <t>бочих, не занятых</t>
  </si>
  <si>
    <t>сметной</t>
  </si>
  <si>
    <t>и    з а т р а т</t>
  </si>
  <si>
    <t>машин</t>
  </si>
  <si>
    <t>Стоимость</t>
  </si>
  <si>
    <t>заработ-</t>
  </si>
  <si>
    <t>обслуживанием ме-</t>
  </si>
  <si>
    <t>п / п</t>
  </si>
  <si>
    <t>стоимости</t>
  </si>
  <si>
    <t>Основная</t>
  </si>
  <si>
    <t>в т.ч.</t>
  </si>
  <si>
    <t>мате-</t>
  </si>
  <si>
    <t>ной</t>
  </si>
  <si>
    <t>ханизмов, чел - час</t>
  </si>
  <si>
    <t>[ед. изм.]</t>
  </si>
  <si>
    <t>заработн.</t>
  </si>
  <si>
    <t>риалов</t>
  </si>
  <si>
    <t>платы</t>
  </si>
  <si>
    <t>Обслуживающих мех</t>
  </si>
  <si>
    <t>плата</t>
  </si>
  <si>
    <t>на един</t>
  </si>
  <si>
    <t>всего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</si>
  <si>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</si>
  <si>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</si>
  <si>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</si>
  <si>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</si>
  <si>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</si>
  <si>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</si>
  <si>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</si>
  <si>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</si>
  <si>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</si>
  <si>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</si>
  <si>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</si>
  <si>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</si>
  <si>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Раздел 1. Озеленение</t>
  </si>
  <si>
    <t xml:space="preserve">    1</t>
  </si>
  <si>
    <t>311-01-144-1</t>
  </si>
  <si>
    <t>Погрузочные работы: Грунт растительного слоя (земля, перегной)
НР=100%,СП=60%</t>
  </si>
  <si>
    <t>47.85
 [т]</t>
  </si>
  <si>
    <t xml:space="preserve">           7,57
           1,18</t>
  </si>
  <si>
    <t xml:space="preserve">           362,22
            56,46</t>
  </si>
  <si>
    <t xml:space="preserve">               
           0,03</t>
  </si>
  <si>
    <t xml:space="preserve">               
           1,44</t>
  </si>
  <si>
    <t xml:space="preserve">    2</t>
  </si>
  <si>
    <t>310-5009-1</t>
  </si>
  <si>
    <t>Перевозка грузов автомобилями-самосвалами, грузоподъемностью 15 т, работающих вне карьера, 1 класс дорог, расстояние перевозки 9 км; нормативное время пробега 0,843; класс груза 1</t>
  </si>
  <si>
    <t xml:space="preserve">    3</t>
  </si>
  <si>
    <t>Прайс-лист</t>
  </si>
  <si>
    <t>Торф
СМ=650/1,18/4,11*1,06=142,07</t>
  </si>
  <si>
    <t>95.7
 [м3]</t>
  </si>
  <si>
    <t>5</t>
  </si>
  <si>
    <t xml:space="preserve">    4</t>
  </si>
  <si>
    <t>47-01-046-04</t>
  </si>
  <si>
    <t>Подготовка почвы для устройства партерного и обыкновенного газона с внесением растительной земли слоем 15 см вручную
НР=121%,СП=90%</t>
  </si>
  <si>
    <t>19.14
 [100 м2]</t>
  </si>
  <si>
    <t xml:space="preserve">        4243,20
         998,40</t>
  </si>
  <si>
    <t xml:space="preserve">    5</t>
  </si>
  <si>
    <t>407-0013</t>
  </si>
  <si>
    <t>Земля растительная механизированной заготовки</t>
  </si>
  <si>
    <t>-95.7
 [м3]</t>
  </si>
  <si>
    <t xml:space="preserve">    6</t>
  </si>
  <si>
    <t>47-01-046-06</t>
  </si>
  <si>
    <t>Посев газонов партерных, мавританских и обыкновенных вручную
НР=121%,СП=90%</t>
  </si>
  <si>
    <t xml:space="preserve">        1162,98
         159,15</t>
  </si>
  <si>
    <t xml:space="preserve">         651,33
          95,32</t>
  </si>
  <si>
    <t xml:space="preserve">        12 466,46
         1 824,42</t>
  </si>
  <si>
    <t xml:space="preserve">           5,99
           2,74</t>
  </si>
  <si>
    <t xml:space="preserve">         114,65
          52,44</t>
  </si>
  <si>
    <t xml:space="preserve">    7</t>
  </si>
  <si>
    <t>47-01-070-03</t>
  </si>
  <si>
    <t>Уход за газонами
НР=121%,СП=90%</t>
  </si>
  <si>
    <t xml:space="preserve">        1667,22
         990,99</t>
  </si>
  <si>
    <t xml:space="preserve">          38,62
           2,74</t>
  </si>
  <si>
    <t xml:space="preserve">         739,19
          52,44</t>
  </si>
  <si>
    <t>Итого по разделу</t>
  </si>
  <si>
    <t xml:space="preserve">        25 921,02
         3 705,30</t>
  </si>
  <si>
    <t xml:space="preserve">        1619,44
         106,32</t>
  </si>
  <si>
    <t>Накладные расходы [Н43=100% по поз.1, Н43=0% по поз.2, Н43=121% по поз.4,6-7]</t>
  </si>
  <si>
    <t>Итого с учетом накладных расходов</t>
  </si>
  <si>
    <t>Сметная прибыль [Н49=60% по поз.1, Н49=90% по поз.4,6-7]</t>
  </si>
  <si>
    <t>Всего по разделу</t>
  </si>
  <si>
    <t>Нормативная трудоемкость по разделу</t>
  </si>
  <si>
    <t>Сметная зарплата по разделу</t>
  </si>
  <si>
    <t>Итого в ценах 2001 г.</t>
  </si>
  <si>
    <t>Накладные расходы</t>
  </si>
  <si>
    <t>Сметная прибыль</t>
  </si>
  <si>
    <t>Нормативная трудоемкость</t>
  </si>
  <si>
    <t>Сметная зарплата</t>
  </si>
  <si>
    <t>Индекс перевода в текущие цены к=4,11</t>
  </si>
  <si>
    <t>Средства на покрытие затрат по уплате НДС 18%</t>
  </si>
  <si>
    <t>Всего по смете в текущих ценах с НДС</t>
  </si>
  <si>
    <t xml:space="preserve">ЛОКАЛЬНЫЙ СМЕТНЫЙ РАСЧЕТ </t>
  </si>
  <si>
    <t xml:space="preserve">на </t>
  </si>
  <si>
    <t>Выполнение работ по посадке и уходу за саженцами деревьев  в г.Югорске</t>
  </si>
  <si>
    <t>(наименование работ и затрат, наименование объекта)</t>
  </si>
  <si>
    <t xml:space="preserve">Основание:дефектный акт </t>
  </si>
  <si>
    <t>Сметная стоимость строительных работ в текущих ценах с НДС_______________________________________________________________________________________________</t>
  </si>
  <si>
    <t>___________________________70,962</t>
  </si>
  <si>
    <t>тыс. руб.</t>
  </si>
  <si>
    <t>Средства на оплату труда _______________________________________________________________________________________________</t>
  </si>
  <si>
    <t>___________________________1,855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</si>
  <si>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</si>
  <si>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_______________________________________________________________________________________________67,43</t>
  </si>
  <si>
    <t>чел.час</t>
  </si>
  <si>
    <t>Составлена в ценах 2001 г. - 15,825 тыс.руб.</t>
  </si>
  <si>
    <t>№ пп</t>
  </si>
  <si>
    <t>Шифр и номер позиции норматива</t>
  </si>
  <si>
    <t>Наименование работ и затрат, единица измерения</t>
  </si>
  <si>
    <t>Количество</t>
  </si>
  <si>
    <t>Стоимость единицы, руб.</t>
  </si>
  <si>
    <t>Затраты труда рабочих, чел.-ч, не занятых обслуживанием машин</t>
  </si>
  <si>
    <t>эксплуата-
ции машин</t>
  </si>
  <si>
    <t>мате-
риалы</t>
  </si>
  <si>
    <t>оплаты труда</t>
  </si>
  <si>
    <t>в т.ч. оплаты труда</t>
  </si>
  <si>
    <t>на единицу</t>
  </si>
  <si>
    <t xml:space="preserve">                                       Раздел 1. Посадка и уход за саженцами</t>
  </si>
  <si>
    <t>ТЕР47-01-006-08</t>
  </si>
  <si>
    <r>
      <t>Подготовка стандартных посадочных мест для деревьев и кустарников с круглым комом земли вручную размером: 0,3x0,3 м с добавлением растительной земли до 50%
(10 ям)</t>
    </r>
    <r>
      <rPr>
        <i/>
        <sz val="7"/>
        <rFont val="Arial"/>
        <family val="2"/>
        <charset val="204"/>
      </rPr>
      <t xml:space="preserve">
НР (860,79 руб.): 121% от ФОТ (711,4 руб.)
СП (640,26 руб.): 90% от ФОТ (711,4 руб.)</t>
    </r>
  </si>
  <si>
    <t>997,09
284,56</t>
  </si>
  <si>
    <t>ТЕР47-01-009-02</t>
  </si>
  <si>
    <r>
      <t>Посадка деревьев и кустарников с комом земли размером: 0,3x0,3 м
(10 деревьев или кустарников)</t>
    </r>
    <r>
      <rPr>
        <i/>
        <sz val="7"/>
        <rFont val="Arial"/>
        <family val="2"/>
        <charset val="204"/>
      </rPr>
      <t xml:space="preserve">
НР (673,52 руб.): 121% от ФОТ (556,63 руб.)
СП (500,97 руб.): 90% от ФОТ (556,63 руб.)</t>
    </r>
  </si>
  <si>
    <t>507,55
212,21</t>
  </si>
  <si>
    <t>71,31
10,44</t>
  </si>
  <si>
    <t>178,28
26,10</t>
  </si>
  <si>
    <t>Прайс - лист</t>
  </si>
  <si>
    <r>
      <t>Клен остролистный   2680,00х1,06/3,8/1,18
(шт)</t>
    </r>
    <r>
      <rPr>
        <i/>
        <sz val="7"/>
        <rFont val="Arial"/>
        <family val="2"/>
        <charset val="204"/>
      </rPr>
      <t xml:space="preserve">
</t>
    </r>
  </si>
  <si>
    <r>
      <t>Сирень обыкновенная   520,00х1,06/3,8/1,18
(шт)</t>
    </r>
    <r>
      <rPr>
        <i/>
        <sz val="7"/>
        <rFont val="Arial"/>
        <family val="2"/>
        <charset val="204"/>
      </rPr>
      <t xml:space="preserve">
</t>
    </r>
  </si>
  <si>
    <r>
      <t>Яблоня  1200,00х1,06/3,8/1,18
(шт)</t>
    </r>
    <r>
      <rPr>
        <i/>
        <sz val="7"/>
        <rFont val="Arial"/>
        <family val="2"/>
        <charset val="204"/>
      </rPr>
      <t xml:space="preserve">
</t>
    </r>
  </si>
  <si>
    <t>ТЕР47-01-067-02</t>
  </si>
  <si>
    <r>
      <t>Уход за деревьями или кустарниками с комом земли размером: 0,3x0,3 м
(10 деревьев или кустарников)</t>
    </r>
    <r>
      <rPr>
        <i/>
        <sz val="7"/>
        <rFont val="Arial"/>
        <family val="2"/>
        <charset val="204"/>
      </rPr>
      <t xml:space="preserve">
НР (710,61 руб.): 121% от ФОТ (587,28 руб.)
СП (528,55 руб.): 90% от ФОТ (587,28 руб.)</t>
    </r>
  </si>
  <si>
    <t>366,28
223,43</t>
  </si>
  <si>
    <t>78,44
11,48</t>
  </si>
  <si>
    <t>196,1
28,70</t>
  </si>
  <si>
    <t>Итого прямые затраты по разделу в ценах 2001г.</t>
  </si>
  <si>
    <t>374,38
54,80</t>
  </si>
  <si>
    <t xml:space="preserve">  Итого по смете в ценах 2001 г.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</si>
  <si>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</si>
  <si>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</si>
  <si>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</si>
  <si>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</si>
  <si>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Итого по разделу 1 Посадка и уход за саженцами</t>
  </si>
  <si>
    <t>ИТОГИ ПО СМЕТЕ:</t>
  </si>
  <si>
    <t>Итого прямые затраты по смете в ценах 2001г.</t>
  </si>
  <si>
    <t>Итоги по смете:</t>
  </si>
  <si>
    <t xml:space="preserve">  Озеленение. Защитные лесонасаждения</t>
  </si>
  <si>
    <t xml:space="preserve">      Накладные расходы</t>
  </si>
  <si>
    <t xml:space="preserve">      Сметная прибыль</t>
  </si>
  <si>
    <t xml:space="preserve">  С индексом удорожания -  15 825,62 * 3,8</t>
  </si>
  <si>
    <t xml:space="preserve">  НДС 18%</t>
  </si>
  <si>
    <t xml:space="preserve">  ВСЕГО по смете в текущих ценах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</si>
</sst>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6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u/>
      <sz val="8"/>
      <color indexed="8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16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/>
      </patternFill>
    </fill>
    <fill>
      <patternFill patternType="solid">
        <fgColor indexed="9"/>
        <b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10" fillId="18" borderId="0" applyNumberFormat="0" applyBorder="0" applyAlignment="0" applyProtection="0"/>
    <xf numFmtId="0" fontId="26" fillId="24" borderId="0" applyNumberFormat="0" applyBorder="0" applyAlignment="0" applyProtection="0"/>
    <xf numFmtId="0" fontId="2" fillId="0" borderId="0"/>
  </cellStyleXfs>
  <cellXfs count="105">
    <xf numFmtId="0" fontId="0" fillId="0" borderId="0" xfId="0"/>
    <xf numFmtId="0" fontId="3" fillId="0" borderId="0" xfId="0" applyFont="1" applyAlignment="1">
      <alignment horizontal="right" vertical="top"/>
    </xf>
    <xf numFmtId="0" fontId="4" fillId="0" borderId="0" xfId="0" applyFont="1"/>
    <xf numFmtId="0" fontId="5" fillId="0" borderId="0" xfId="0" applyFont="1" applyAlignment="1">
      <alignment horizontal="right" vertical="top"/>
    </xf>
    <xf numFmtId="0" fontId="2" fillId="0" borderId="0" xfId="0" applyFont="1"/>
    <xf numFmtId="0" fontId="8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/>
    <xf numFmtId="0" fontId="6" fillId="0" borderId="0" xfId="1" applyFont="1" applyBorder="1" applyAlignment="1">
      <alignment horizontal="center" vertical="center"/>
    </xf>
    <xf numFmtId="0" fontId="0" fillId="0" borderId="0" xfId="0" applyAlignment="1"/>
    <xf numFmtId="164" fontId="27" fillId="0" borderId="0" xfId="0" applyNumberFormat="1" applyFont="1" applyAlignment="1">
      <alignment horizontal="right" vertical="top"/>
    </xf>
    <xf numFmtId="0" fontId="0" fillId="0" borderId="0" xfId="0" applyAlignment="1">
      <alignment horizontal="left"/>
    </xf>
    <xf numFmtId="4" fontId="27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0" fontId="0" fillId="0" borderId="11" xfId="0" applyBorder="1" applyAlignment="1"/>
    <xf numFmtId="0" fontId="0" fillId="0" borderId="12" xfId="0" applyBorder="1" applyAlignment="1"/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4" xfId="0" applyBorder="1" applyAlignment="1"/>
    <xf numFmtId="0" fontId="0" fillId="0" borderId="15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/>
    </xf>
    <xf numFmtId="0" fontId="0" fillId="0" borderId="17" xfId="0" applyBorder="1" applyAlignment="1"/>
    <xf numFmtId="0" fontId="0" fillId="0" borderId="16" xfId="0" applyBorder="1" applyAlignment="1"/>
    <xf numFmtId="0" fontId="0" fillId="0" borderId="1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25" borderId="13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2" fontId="0" fillId="0" borderId="0" xfId="0" applyNumberFormat="1" applyAlignment="1">
      <alignment horizontal="right" vertical="top"/>
    </xf>
    <xf numFmtId="0" fontId="0" fillId="0" borderId="0" xfId="0" applyFont="1" applyAlignment="1">
      <alignment horizontal="right" vertical="top" wrapText="1"/>
    </xf>
    <xf numFmtId="0" fontId="0" fillId="0" borderId="0" xfId="0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right"/>
    </xf>
    <xf numFmtId="2" fontId="0" fillId="0" borderId="0" xfId="0" applyNumberFormat="1" applyAlignment="1"/>
    <xf numFmtId="0" fontId="29" fillId="0" borderId="0" xfId="0" applyFont="1" applyAlignment="1">
      <alignment horizontal="center" vertical="top" wrapText="1"/>
    </xf>
    <xf numFmtId="49" fontId="3" fillId="0" borderId="0" xfId="0" applyNumberFormat="1" applyFont="1"/>
    <xf numFmtId="0" fontId="30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0" fontId="2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49" fontId="4" fillId="0" borderId="20" xfId="0" applyNumberFormat="1" applyFont="1" applyBorder="1"/>
    <xf numFmtId="0" fontId="4" fillId="0" borderId="20" xfId="0" applyFont="1" applyBorder="1" applyAlignment="1">
      <alignment horizontal="right" vertical="top"/>
    </xf>
    <xf numFmtId="0" fontId="32" fillId="0" borderId="20" xfId="0" applyFont="1" applyBorder="1" applyAlignment="1">
      <alignment horizontal="center" vertical="top"/>
    </xf>
    <xf numFmtId="0" fontId="4" fillId="0" borderId="20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/>
    <xf numFmtId="0" fontId="4" fillId="0" borderId="0" xfId="0" applyFont="1" applyAlignment="1">
      <alignment horizontal="left" vertical="top" wrapText="1"/>
    </xf>
    <xf numFmtId="0" fontId="29" fillId="0" borderId="21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49" fontId="29" fillId="0" borderId="21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top"/>
    </xf>
    <xf numFmtId="49" fontId="33" fillId="0" borderId="21" xfId="0" applyNumberFormat="1" applyFont="1" applyBorder="1" applyAlignment="1">
      <alignment horizontal="left" vertical="top" wrapText="1"/>
    </xf>
    <xf numFmtId="0" fontId="33" fillId="0" borderId="21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27" fillId="0" borderId="21" xfId="0" applyFont="1" applyBorder="1" applyAlignment="1">
      <alignment horizontal="right" vertical="top"/>
    </xf>
    <xf numFmtId="49" fontId="29" fillId="0" borderId="0" xfId="0" applyNumberFormat="1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35" fillId="0" borderId="0" xfId="0" applyFont="1" applyAlignment="1">
      <alignment horizontal="center" vertical="top"/>
    </xf>
    <xf numFmtId="0" fontId="33" fillId="0" borderId="21" xfId="0" applyFont="1" applyBorder="1" applyAlignment="1">
      <alignment horizontal="left" vertical="top" wrapText="1"/>
    </xf>
    <xf numFmtId="0" fontId="0" fillId="0" borderId="21" xfId="0" applyBorder="1" applyAlignment="1">
      <alignment vertical="top" wrapText="1"/>
    </xf>
    <xf numFmtId="0" fontId="29" fillId="0" borderId="21" xfId="0" applyFont="1" applyBorder="1" applyAlignment="1">
      <alignment horizontal="left" vertical="top" wrapText="1"/>
    </xf>
    <xf numFmtId="0" fontId="33" fillId="0" borderId="21" xfId="0" applyFont="1" applyBorder="1" applyAlignment="1">
      <alignment horizontal="center" vertical="top"/>
    </xf>
    <xf numFmtId="0" fontId="0" fillId="0" borderId="21" xfId="0" applyBorder="1" applyAlignment="1">
      <alignment vertical="top"/>
    </xf>
    <xf numFmtId="0" fontId="31" fillId="0" borderId="21" xfId="0" applyFont="1" applyBorder="1" applyAlignment="1">
      <alignment horizontal="left" vertical="top" wrapText="1"/>
    </xf>
    <xf numFmtId="49" fontId="31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29" fillId="0" borderId="21" xfId="0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/>
    <xf numFmtId="0" fontId="0" fillId="0" borderId="0" xfId="0" applyFont="1" applyBorder="1" applyAlignment="1">
      <alignment horizontal="right" vertical="top" wrapText="1"/>
    </xf>
    <xf numFmtId="0" fontId="0" fillId="0" borderId="10" xfId="0" applyFont="1" applyBorder="1" applyAlignment="1">
      <alignment horizontal="right" vertical="top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0" fillId="0" borderId="0" xfId="0" applyFont="1" applyAlignment="1">
      <alignment horizontal="right" vertical="top"/>
    </xf>
    <xf numFmtId="0" fontId="0" fillId="0" borderId="16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Font="1" applyBorder="1" applyAlignment="1">
      <alignment vertical="top" wrapText="1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3 2 2" xfId="45"/>
    <cellStyle name="Акцент3 3" xfId="44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Обычный 2 2" xfId="46"/>
    <cellStyle name="Обычный 3" xfId="43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114300</xdr:colOff>
      <xdr:row>4</xdr:row>
      <xdr:rowOff>76200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13</xdr:col>
      <xdr:colOff>114300</xdr:colOff>
      <xdr:row>65</xdr:row>
      <xdr:rowOff>133350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0" y="12934950"/>
          <a:ext cx="104775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13</xdr:col>
      <xdr:colOff>114300</xdr:colOff>
      <xdr:row>65</xdr:row>
      <xdr:rowOff>133350</xdr:rowOff>
    </xdr:to>
    <xdr:sp macro="" textlink="">
      <xdr:nvSpPr>
        <xdr:cNvPr id="1037" name="AutoShape 13"/>
        <xdr:cNvSpPr>
          <a:spLocks noChangeAspect="1" noChangeArrowheads="1"/>
        </xdr:cNvSpPr>
      </xdr:nvSpPr>
      <xdr:spPr bwMode="auto">
        <a:xfrm>
          <a:off x="0" y="12934950"/>
          <a:ext cx="104775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106"/>
  <sheetViews>
    <sheetView tabSelected="1" topLeftCell="B85" zoomScaleNormal="100" zoomScaleSheetLayoutView="75" workbookViewId="0">
      <selection activeCell="D118" sqref="D118"/>
    </sheetView>
  </sheetViews>
  <sheetFormatPr defaultRowHeight="12.75" outlineLevelRow="2" x14ac:dyDescent="0.2"/>
  <cols>
    <col min="1" max="1" width="9.140625" style="1" hidden="1" customWidth="1"/>
    <col min="2" max="2" width="5.5703125" style="1" customWidth="1"/>
    <col min="3" max="3" width="22.42578125" style="1" customWidth="1"/>
    <col min="4" max="4" width="23.85546875" style="1" customWidth="1"/>
    <col min="5" max="5" width="8.85546875" style="2"/>
    <col min="6" max="6" width="10.28515625" style="2" customWidth="1"/>
    <col min="7" max="7" width="10.5703125" style="2" customWidth="1"/>
    <col min="8" max="8" width="10.7109375" style="2" customWidth="1"/>
    <col min="9" max="9" width="12.85546875" style="2" customWidth="1"/>
    <col min="10" max="10" width="14.28515625" style="2" customWidth="1"/>
    <col min="11" max="11" width="12.85546875" style="2" customWidth="1"/>
    <col min="12" max="12" width="12.42578125" style="2" customWidth="1"/>
    <col min="13" max="13" width="10.7109375" style="2" customWidth="1"/>
    <col min="14" max="14" width="11.5703125" style="2" customWidth="1"/>
    <col min="15" max="16384" width="9.140625" style="2"/>
  </cols>
  <sheetData>
    <row r="1" spans="1:15" outlineLevel="2" x14ac:dyDescent="0.2">
      <c r="A1" s="3"/>
      <c r="B1" s="3"/>
      <c r="C1" s="3"/>
      <c r="D1" s="4"/>
      <c r="E1" s="4"/>
    </row>
    <row r="2" spans="1:15" outlineLevel="1" x14ac:dyDescent="0.2">
      <c r="A2" s="3"/>
      <c r="B2" s="3"/>
      <c r="C2" s="3"/>
      <c r="D2" s="4"/>
      <c r="E2" s="4"/>
    </row>
    <row r="3" spans="1:15" outlineLevel="1" x14ac:dyDescent="0.2">
      <c r="A3" s="3"/>
      <c r="B3" s="3"/>
      <c r="C3" s="3"/>
      <c r="D3" s="4"/>
      <c r="E3" s="4"/>
    </row>
    <row r="4" spans="1:15" ht="63" customHeight="1" outlineLevel="1" x14ac:dyDescent="0.2">
      <c r="A4" s="3"/>
      <c r="B4" s="3"/>
      <c r="C4" s="3"/>
      <c r="D4" s="4"/>
      <c r="E4" s="4"/>
    </row>
    <row r="5" spans="1:15" ht="15.75" x14ac:dyDescent="0.2">
      <c r="A5" s="5"/>
      <c r="B5" s="6"/>
      <c r="C5" s="93" t="s">
        <v>0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15" ht="12.75" customHeight="1" x14ac:dyDescent="0.2">
      <c r="A6" s="94" t="s">
        <v>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8"/>
    </row>
    <row r="7" spans="1:15" ht="12.75" customHeight="1" x14ac:dyDescent="0.25">
      <c r="A7" s="95" t="s">
        <v>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8"/>
    </row>
    <row r="8" spans="1:15" ht="13.5" customHeight="1" x14ac:dyDescent="0.2">
      <c r="A8" s="5"/>
      <c r="B8" s="9"/>
      <c r="C8" s="9"/>
      <c r="D8" s="9"/>
      <c r="E8" s="9"/>
      <c r="F8" s="9"/>
      <c r="G8" s="9"/>
      <c r="H8" s="9"/>
      <c r="I8" s="9"/>
      <c r="J8" s="96" t="s">
        <v>3</v>
      </c>
      <c r="K8" s="96"/>
      <c r="L8" s="96"/>
      <c r="M8" s="10">
        <v>1085.5129999999999</v>
      </c>
      <c r="N8" s="11" t="s">
        <v>4</v>
      </c>
      <c r="O8" s="5"/>
    </row>
    <row r="9" spans="1:15" ht="13.5" customHeight="1" x14ac:dyDescent="0.2">
      <c r="A9" s="7"/>
      <c r="B9" s="104" t="s">
        <v>5</v>
      </c>
      <c r="C9" s="104"/>
      <c r="D9" s="104"/>
      <c r="E9" s="104"/>
      <c r="F9" s="104"/>
      <c r="G9" s="104"/>
      <c r="H9" s="104"/>
      <c r="I9" s="104"/>
      <c r="J9" s="91" t="s">
        <v>6</v>
      </c>
      <c r="K9" s="91"/>
      <c r="L9" s="91"/>
      <c r="M9" s="12">
        <v>1725.76</v>
      </c>
      <c r="N9" s="13" t="s">
        <v>7</v>
      </c>
      <c r="O9" s="7"/>
    </row>
    <row r="10" spans="1:15" ht="12.75" customHeight="1" thickBot="1" x14ac:dyDescent="0.25">
      <c r="A10" s="7"/>
      <c r="B10" s="9" t="s">
        <v>8</v>
      </c>
      <c r="C10" s="9"/>
      <c r="D10" s="9"/>
      <c r="E10" s="9"/>
      <c r="F10" s="9"/>
      <c r="G10" s="9"/>
      <c r="H10" s="9"/>
      <c r="I10" s="9"/>
      <c r="J10" s="92" t="s">
        <v>9</v>
      </c>
      <c r="K10" s="92"/>
      <c r="L10" s="92"/>
      <c r="M10" s="10">
        <v>44.828000000000003</v>
      </c>
      <c r="N10" s="9" t="s">
        <v>4</v>
      </c>
      <c r="O10" s="7"/>
    </row>
    <row r="11" spans="1:15" ht="13.5" thickBot="1" x14ac:dyDescent="0.25">
      <c r="A11" s="7"/>
      <c r="B11" s="14"/>
      <c r="C11" s="15"/>
      <c r="D11" s="16" t="s">
        <v>10</v>
      </c>
      <c r="E11" s="15"/>
      <c r="F11" s="100" t="s">
        <v>11</v>
      </c>
      <c r="G11" s="100"/>
      <c r="H11" s="100"/>
      <c r="I11" s="100" t="s">
        <v>12</v>
      </c>
      <c r="J11" s="100"/>
      <c r="K11" s="100"/>
      <c r="L11" s="100"/>
      <c r="M11" s="101" t="s">
        <v>13</v>
      </c>
      <c r="N11" s="101"/>
      <c r="O11" s="7"/>
    </row>
    <row r="12" spans="1:15" ht="13.5" thickBot="1" x14ac:dyDescent="0.25">
      <c r="A12" s="7"/>
      <c r="B12" s="17" t="s">
        <v>14</v>
      </c>
      <c r="C12" s="18" t="s">
        <v>15</v>
      </c>
      <c r="D12" s="18" t="s">
        <v>16</v>
      </c>
      <c r="E12" s="18" t="s">
        <v>17</v>
      </c>
      <c r="F12" s="19" t="s">
        <v>18</v>
      </c>
      <c r="G12" s="18" t="s">
        <v>19</v>
      </c>
      <c r="H12" s="20"/>
      <c r="I12" s="20"/>
      <c r="J12" s="18" t="s">
        <v>20</v>
      </c>
      <c r="K12" s="18" t="s">
        <v>19</v>
      </c>
      <c r="L12" s="20"/>
      <c r="M12" s="103" t="s">
        <v>21</v>
      </c>
      <c r="N12" s="103"/>
      <c r="O12" s="7"/>
    </row>
    <row r="13" spans="1:15" ht="13.5" thickBot="1" x14ac:dyDescent="0.25">
      <c r="B13" s="21"/>
      <c r="C13" s="18" t="s">
        <v>22</v>
      </c>
      <c r="D13" s="18" t="s">
        <v>23</v>
      </c>
      <c r="E13" s="19"/>
      <c r="F13" s="19"/>
      <c r="G13" s="19" t="s">
        <v>24</v>
      </c>
      <c r="H13" s="22" t="s">
        <v>25</v>
      </c>
      <c r="I13" s="20"/>
      <c r="J13" s="18" t="s">
        <v>26</v>
      </c>
      <c r="K13" s="19" t="s">
        <v>24</v>
      </c>
      <c r="L13" s="22" t="s">
        <v>25</v>
      </c>
      <c r="M13" s="103" t="s">
        <v>27</v>
      </c>
      <c r="N13" s="103"/>
    </row>
    <row r="14" spans="1:15" ht="12.75" customHeight="1" thickBot="1" x14ac:dyDescent="0.25">
      <c r="B14" s="17" t="s">
        <v>28</v>
      </c>
      <c r="C14" s="18" t="s">
        <v>29</v>
      </c>
      <c r="D14" s="18"/>
      <c r="E14" s="18"/>
      <c r="F14" s="20" t="s">
        <v>30</v>
      </c>
      <c r="G14" s="18" t="s">
        <v>31</v>
      </c>
      <c r="H14" s="23" t="s">
        <v>32</v>
      </c>
      <c r="I14" s="18" t="s">
        <v>18</v>
      </c>
      <c r="J14" s="18" t="s">
        <v>33</v>
      </c>
      <c r="K14" s="18" t="s">
        <v>31</v>
      </c>
      <c r="L14" s="23" t="s">
        <v>32</v>
      </c>
      <c r="M14" s="97" t="s">
        <v>34</v>
      </c>
      <c r="N14" s="97"/>
    </row>
    <row r="15" spans="1:15" ht="13.5" thickBot="1" x14ac:dyDescent="0.25">
      <c r="B15" s="21"/>
      <c r="C15" s="20"/>
      <c r="D15" s="20"/>
      <c r="E15" s="23" t="s">
        <v>35</v>
      </c>
      <c r="F15" s="18" t="s">
        <v>36</v>
      </c>
      <c r="G15" s="18" t="s">
        <v>36</v>
      </c>
      <c r="H15" s="23" t="s">
        <v>37</v>
      </c>
      <c r="I15" s="20"/>
      <c r="J15" s="18" t="s">
        <v>38</v>
      </c>
      <c r="K15" s="18" t="s">
        <v>36</v>
      </c>
      <c r="L15" s="23" t="s">
        <v>37</v>
      </c>
      <c r="M15" s="97" t="s">
        <v>39</v>
      </c>
      <c r="N15" s="97"/>
    </row>
    <row r="16" spans="1:15" ht="13.5" thickBot="1" x14ac:dyDescent="0.25">
      <c r="B16" s="24"/>
      <c r="C16" s="25"/>
      <c r="D16" s="25"/>
      <c r="E16" s="25"/>
      <c r="F16" s="19" t="s">
        <v>40</v>
      </c>
      <c r="G16" s="19" t="s">
        <v>40</v>
      </c>
      <c r="H16" s="25"/>
      <c r="I16" s="20"/>
      <c r="J16" s="25"/>
      <c r="K16" s="19" t="s">
        <v>38</v>
      </c>
      <c r="L16" s="20"/>
      <c r="M16" s="19" t="s">
        <v>41</v>
      </c>
      <c r="N16" s="19" t="s">
        <v>42</v>
      </c>
    </row>
    <row r="17" spans="2:14" ht="13.5" thickBot="1" x14ac:dyDescent="0.25">
      <c r="B17" s="26" t="s">
        <v>43</v>
      </c>
      <c r="C17" s="27" t="s">
        <v>44</v>
      </c>
      <c r="D17" s="28" t="s">
        <v>45</v>
      </c>
      <c r="E17" s="26" t="s">
        <v>46</v>
      </c>
      <c r="F17" s="27" t="s">
        <v>71</v>
      </c>
      <c r="G17" s="27" t="s">
        <v>47</v>
      </c>
      <c r="H17" s="29" t="s">
        <v>48</v>
      </c>
      <c r="I17" s="27" t="s">
        <v>49</v>
      </c>
      <c r="J17" s="27" t="s">
        <v>50</v>
      </c>
      <c r="K17" s="27" t="s">
        <v>51</v>
      </c>
      <c r="L17" s="30" t="s">
        <v>52</v>
      </c>
      <c r="M17" s="27" t="s">
        <v>53</v>
      </c>
      <c r="N17" s="30" t="s">
        <v>54</v>
      </c>
    </row>
    <row r="18" spans="2:14" ht="12.75" customHeight="1" x14ac:dyDescent="0.2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ht="12.75" customHeight="1" x14ac:dyDescent="0.2">
      <c r="B19" s="102" t="s">
        <v>55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9"/>
    </row>
    <row r="20" spans="2:14" ht="51" x14ac:dyDescent="0.2">
      <c r="B20" s="31" t="s">
        <v>56</v>
      </c>
      <c r="C20" s="32" t="s">
        <v>57</v>
      </c>
      <c r="D20" s="33" t="s">
        <v>58</v>
      </c>
      <c r="E20" s="34" t="s">
        <v>59</v>
      </c>
      <c r="F20" s="35">
        <v>7.57</v>
      </c>
      <c r="G20" s="36" t="s">
        <v>60</v>
      </c>
      <c r="H20" s="37" t="s">
        <v>10</v>
      </c>
      <c r="I20" s="35">
        <v>362.22</v>
      </c>
      <c r="J20" s="37" t="s">
        <v>10</v>
      </c>
      <c r="K20" s="36" t="s">
        <v>61</v>
      </c>
      <c r="L20" s="37" t="s">
        <v>10</v>
      </c>
      <c r="M20" s="36" t="s">
        <v>62</v>
      </c>
      <c r="N20" s="36" t="s">
        <v>63</v>
      </c>
    </row>
    <row r="21" spans="2:14" ht="12.75" customHeight="1" x14ac:dyDescent="0.2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ht="127.5" x14ac:dyDescent="0.2">
      <c r="B22" s="31" t="s">
        <v>64</v>
      </c>
      <c r="C22" s="32" t="s">
        <v>65</v>
      </c>
      <c r="D22" s="33" t="s">
        <v>66</v>
      </c>
      <c r="E22" s="34" t="s">
        <v>59</v>
      </c>
      <c r="F22" s="35">
        <v>13.08</v>
      </c>
      <c r="G22" s="35">
        <v>13.08</v>
      </c>
      <c r="H22" s="37" t="s">
        <v>10</v>
      </c>
      <c r="I22" s="35">
        <v>625.88</v>
      </c>
      <c r="J22" s="37" t="s">
        <v>10</v>
      </c>
      <c r="K22" s="35">
        <v>625.88</v>
      </c>
      <c r="L22" s="37" t="s">
        <v>10</v>
      </c>
      <c r="M22" s="37" t="s">
        <v>10</v>
      </c>
      <c r="N22" s="37" t="s">
        <v>10</v>
      </c>
    </row>
    <row r="23" spans="2:14" ht="38.25" x14ac:dyDescent="0.2">
      <c r="B23" s="31" t="s">
        <v>67</v>
      </c>
      <c r="C23" s="32" t="s">
        <v>68</v>
      </c>
      <c r="D23" s="33" t="s">
        <v>69</v>
      </c>
      <c r="E23" s="34" t="s">
        <v>70</v>
      </c>
      <c r="F23" s="35">
        <v>142.07</v>
      </c>
      <c r="G23" s="37" t="s">
        <v>10</v>
      </c>
      <c r="H23" s="35">
        <v>142.07</v>
      </c>
      <c r="I23" s="38">
        <v>13596.1</v>
      </c>
      <c r="J23" s="37" t="s">
        <v>10</v>
      </c>
      <c r="K23" s="37" t="s">
        <v>10</v>
      </c>
      <c r="L23" s="38">
        <v>13596.1</v>
      </c>
      <c r="M23" s="37" t="s">
        <v>10</v>
      </c>
      <c r="N23" s="37" t="s">
        <v>10</v>
      </c>
    </row>
    <row r="24" spans="2:14" ht="12.75" customHeight="1" x14ac:dyDescent="0.2">
      <c r="B24" s="31" t="s">
        <v>72</v>
      </c>
      <c r="C24" s="32" t="s">
        <v>73</v>
      </c>
      <c r="D24" s="33" t="s">
        <v>74</v>
      </c>
      <c r="E24" s="34" t="s">
        <v>75</v>
      </c>
      <c r="F24" s="36" t="s">
        <v>76</v>
      </c>
      <c r="G24" s="37" t="s">
        <v>10</v>
      </c>
      <c r="H24" s="35">
        <v>3244.8</v>
      </c>
      <c r="I24" s="38">
        <v>81214.850000000006</v>
      </c>
      <c r="J24" s="38">
        <v>19109.38</v>
      </c>
      <c r="K24" s="37" t="s">
        <v>10</v>
      </c>
      <c r="L24" s="38">
        <v>62105.47</v>
      </c>
      <c r="M24" s="35">
        <v>40</v>
      </c>
      <c r="N24" s="35">
        <v>765.6</v>
      </c>
    </row>
    <row r="25" spans="2:14" ht="12.75" customHeight="1" x14ac:dyDescent="0.2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4" ht="12.75" customHeight="1" x14ac:dyDescent="0.2">
      <c r="B26" s="31" t="s">
        <v>77</v>
      </c>
      <c r="C26" s="32" t="s">
        <v>78</v>
      </c>
      <c r="D26" s="33" t="s">
        <v>79</v>
      </c>
      <c r="E26" s="34" t="s">
        <v>80</v>
      </c>
      <c r="F26" s="35">
        <v>216.32</v>
      </c>
      <c r="G26" s="37" t="s">
        <v>10</v>
      </c>
      <c r="H26" s="35">
        <v>216.32</v>
      </c>
      <c r="I26" s="38">
        <v>-20701.82</v>
      </c>
      <c r="J26" s="37" t="s">
        <v>10</v>
      </c>
      <c r="K26" s="37" t="s">
        <v>10</v>
      </c>
      <c r="L26" s="38">
        <v>-20701.82</v>
      </c>
      <c r="M26" s="37" t="s">
        <v>10</v>
      </c>
      <c r="N26" s="37" t="s">
        <v>10</v>
      </c>
    </row>
    <row r="27" spans="2:14" ht="12.75" customHeight="1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2:14" ht="12.75" customHeight="1" x14ac:dyDescent="0.2">
      <c r="B28" s="31" t="s">
        <v>81</v>
      </c>
      <c r="C28" s="32" t="s">
        <v>82</v>
      </c>
      <c r="D28" s="33" t="s">
        <v>83</v>
      </c>
      <c r="E28" s="34" t="s">
        <v>75</v>
      </c>
      <c r="F28" s="36" t="s">
        <v>84</v>
      </c>
      <c r="G28" s="36" t="s">
        <v>85</v>
      </c>
      <c r="H28" s="35">
        <v>352.5</v>
      </c>
      <c r="I28" s="38">
        <v>22259.439999999999</v>
      </c>
      <c r="J28" s="38">
        <v>3046.13</v>
      </c>
      <c r="K28" s="36" t="s">
        <v>86</v>
      </c>
      <c r="L28" s="38">
        <v>6746.85</v>
      </c>
      <c r="M28" s="36" t="s">
        <v>87</v>
      </c>
      <c r="N28" s="36" t="s">
        <v>88</v>
      </c>
    </row>
    <row r="29" spans="2:14" ht="12.75" customHeight="1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 ht="12.75" customHeight="1" x14ac:dyDescent="0.2">
      <c r="B30" s="31" t="s">
        <v>89</v>
      </c>
      <c r="C30" s="32" t="s">
        <v>90</v>
      </c>
      <c r="D30" s="33" t="s">
        <v>91</v>
      </c>
      <c r="E30" s="34" t="s">
        <v>75</v>
      </c>
      <c r="F30" s="36" t="s">
        <v>92</v>
      </c>
      <c r="G30" s="36" t="s">
        <v>85</v>
      </c>
      <c r="H30" s="35">
        <v>24.9</v>
      </c>
      <c r="I30" s="38">
        <v>31910.6</v>
      </c>
      <c r="J30" s="38">
        <v>18967.55</v>
      </c>
      <c r="K30" s="36" t="s">
        <v>86</v>
      </c>
      <c r="L30" s="35">
        <v>476.59</v>
      </c>
      <c r="M30" s="36" t="s">
        <v>93</v>
      </c>
      <c r="N30" s="36" t="s">
        <v>94</v>
      </c>
    </row>
    <row r="31" spans="2:14" ht="12.75" customHeight="1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ht="12.75" customHeight="1" x14ac:dyDescent="0.2">
      <c r="B32" s="99" t="s">
        <v>95</v>
      </c>
      <c r="C32" s="99"/>
      <c r="D32" s="99"/>
      <c r="E32" s="99"/>
      <c r="F32" s="99"/>
      <c r="G32" s="99"/>
      <c r="H32" s="99"/>
      <c r="I32" s="38">
        <v>129267.27</v>
      </c>
      <c r="J32" s="38">
        <v>41123.06</v>
      </c>
      <c r="K32" s="36" t="s">
        <v>96</v>
      </c>
      <c r="L32" s="38">
        <v>62223.19</v>
      </c>
      <c r="M32" s="9"/>
      <c r="N32" s="36" t="s">
        <v>97</v>
      </c>
    </row>
    <row r="33" spans="2:14" x14ac:dyDescent="0.2">
      <c r="B33" s="98"/>
      <c r="C33" s="98"/>
      <c r="D33" s="98"/>
      <c r="E33" s="98"/>
      <c r="F33" s="98"/>
      <c r="G33" s="98"/>
      <c r="H33" s="98"/>
      <c r="I33" s="9"/>
      <c r="J33" s="9"/>
      <c r="K33" s="37"/>
      <c r="L33" s="9"/>
      <c r="M33" s="9"/>
      <c r="N33" s="37"/>
    </row>
    <row r="34" spans="2:14" ht="22.5" customHeight="1" x14ac:dyDescent="0.2">
      <c r="B34" s="99" t="s">
        <v>98</v>
      </c>
      <c r="C34" s="99"/>
      <c r="D34" s="99"/>
      <c r="E34" s="99"/>
      <c r="F34" s="99"/>
      <c r="G34" s="99"/>
      <c r="H34" s="99"/>
      <c r="I34" s="38">
        <v>54230.46</v>
      </c>
      <c r="J34" s="37" t="s">
        <v>10</v>
      </c>
      <c r="K34" s="37" t="s">
        <v>10</v>
      </c>
      <c r="L34" s="37" t="s">
        <v>10</v>
      </c>
      <c r="M34" s="9"/>
      <c r="N34" s="37" t="s">
        <v>10</v>
      </c>
    </row>
    <row r="35" spans="2:14" ht="12.75" customHeight="1" x14ac:dyDescent="0.2">
      <c r="B35" s="98"/>
      <c r="C35" s="98"/>
      <c r="D35" s="98"/>
      <c r="E35" s="98"/>
      <c r="F35" s="98"/>
      <c r="G35" s="98"/>
      <c r="H35" s="98"/>
      <c r="I35" s="9"/>
      <c r="J35" s="9"/>
      <c r="K35" s="37"/>
      <c r="L35" s="9"/>
      <c r="M35" s="9"/>
      <c r="N35" s="37"/>
    </row>
    <row r="36" spans="2:14" ht="12.75" customHeight="1" x14ac:dyDescent="0.2">
      <c r="B36" s="99" t="s">
        <v>99</v>
      </c>
      <c r="C36" s="99"/>
      <c r="D36" s="99"/>
      <c r="E36" s="99"/>
      <c r="F36" s="99"/>
      <c r="G36" s="99"/>
      <c r="H36" s="99"/>
      <c r="I36" s="38">
        <v>183497.73</v>
      </c>
      <c r="J36" s="38">
        <v>41123.06</v>
      </c>
      <c r="K36" s="36" t="s">
        <v>96</v>
      </c>
      <c r="L36" s="38">
        <v>62223.19</v>
      </c>
      <c r="M36" s="9"/>
      <c r="N36" s="36" t="s">
        <v>97</v>
      </c>
    </row>
    <row r="37" spans="2:14" ht="12.75" customHeight="1" x14ac:dyDescent="0.2">
      <c r="B37" s="98"/>
      <c r="C37" s="98"/>
      <c r="D37" s="98"/>
      <c r="E37" s="98"/>
      <c r="F37" s="98"/>
      <c r="G37" s="98"/>
      <c r="H37" s="98"/>
      <c r="I37" s="9"/>
      <c r="J37" s="9"/>
      <c r="K37" s="37"/>
      <c r="L37" s="9"/>
      <c r="M37" s="9"/>
      <c r="N37" s="37"/>
    </row>
    <row r="38" spans="2:14" ht="12.75" customHeight="1" x14ac:dyDescent="0.2">
      <c r="B38" s="99" t="s">
        <v>100</v>
      </c>
      <c r="C38" s="99"/>
      <c r="D38" s="99"/>
      <c r="E38" s="99"/>
      <c r="F38" s="99"/>
      <c r="G38" s="99"/>
      <c r="H38" s="99"/>
      <c r="I38" s="38">
        <v>40328.589999999997</v>
      </c>
      <c r="J38" s="37" t="s">
        <v>10</v>
      </c>
      <c r="K38" s="37" t="s">
        <v>10</v>
      </c>
      <c r="L38" s="37" t="s">
        <v>10</v>
      </c>
      <c r="M38" s="9"/>
      <c r="N38" s="37" t="s">
        <v>10</v>
      </c>
    </row>
    <row r="39" spans="2:14" ht="12.75" customHeight="1" x14ac:dyDescent="0.2">
      <c r="B39" s="98"/>
      <c r="C39" s="98"/>
      <c r="D39" s="98"/>
      <c r="E39" s="98"/>
      <c r="F39" s="98"/>
      <c r="G39" s="98"/>
      <c r="H39" s="98"/>
      <c r="I39" s="9"/>
      <c r="J39" s="9"/>
      <c r="K39" s="37"/>
      <c r="L39" s="9"/>
      <c r="M39" s="9"/>
      <c r="N39" s="37"/>
    </row>
    <row r="40" spans="2:14" ht="12.75" customHeight="1" x14ac:dyDescent="0.2">
      <c r="B40" s="99" t="s">
        <v>101</v>
      </c>
      <c r="C40" s="99"/>
      <c r="D40" s="99"/>
      <c r="E40" s="99"/>
      <c r="F40" s="99"/>
      <c r="G40" s="99"/>
      <c r="H40" s="99"/>
      <c r="I40" s="38">
        <v>223826.32</v>
      </c>
      <c r="J40" s="38">
        <v>41123.06</v>
      </c>
      <c r="K40" s="36" t="s">
        <v>96</v>
      </c>
      <c r="L40" s="38">
        <v>62223.19</v>
      </c>
      <c r="M40" s="9"/>
      <c r="N40" s="36" t="s">
        <v>97</v>
      </c>
    </row>
    <row r="41" spans="2:14" ht="12.75" customHeight="1" x14ac:dyDescent="0.2">
      <c r="B41" s="98"/>
      <c r="C41" s="98"/>
      <c r="D41" s="98"/>
      <c r="E41" s="98"/>
      <c r="F41" s="98"/>
      <c r="G41" s="98"/>
      <c r="H41" s="98"/>
      <c r="I41" s="9"/>
      <c r="J41" s="9"/>
      <c r="K41" s="37"/>
      <c r="L41" s="9"/>
      <c r="M41" s="9"/>
      <c r="N41" s="37"/>
    </row>
    <row r="42" spans="2:14" ht="12.75" customHeight="1" x14ac:dyDescent="0.2">
      <c r="B42" s="99" t="s">
        <v>102</v>
      </c>
      <c r="C42" s="99"/>
      <c r="D42" s="99"/>
      <c r="E42" s="99"/>
      <c r="F42" s="99"/>
      <c r="G42" s="99"/>
      <c r="H42" s="99"/>
      <c r="I42" s="37" t="s">
        <v>10</v>
      </c>
      <c r="J42" s="37" t="s">
        <v>10</v>
      </c>
      <c r="K42" s="37" t="s">
        <v>10</v>
      </c>
      <c r="L42" s="37" t="s">
        <v>10</v>
      </c>
      <c r="M42" s="9"/>
      <c r="N42" s="35">
        <v>1725.76</v>
      </c>
    </row>
    <row r="43" spans="2:14" x14ac:dyDescent="0.2">
      <c r="B43" s="98"/>
      <c r="C43" s="98"/>
      <c r="D43" s="98"/>
      <c r="E43" s="98"/>
      <c r="F43" s="98"/>
      <c r="G43" s="98"/>
      <c r="H43" s="98"/>
      <c r="I43" s="9"/>
      <c r="J43" s="9"/>
      <c r="K43" s="37"/>
      <c r="L43" s="9"/>
      <c r="M43" s="9"/>
      <c r="N43" s="37"/>
    </row>
    <row r="44" spans="2:14" ht="22.5" customHeight="1" x14ac:dyDescent="0.2">
      <c r="B44" s="99" t="s">
        <v>103</v>
      </c>
      <c r="C44" s="99"/>
      <c r="D44" s="99"/>
      <c r="E44" s="99"/>
      <c r="F44" s="99"/>
      <c r="G44" s="99"/>
      <c r="H44" s="99"/>
      <c r="I44" s="37" t="s">
        <v>10</v>
      </c>
      <c r="J44" s="38">
        <v>44828.36</v>
      </c>
      <c r="K44" s="37" t="s">
        <v>10</v>
      </c>
      <c r="L44" s="37" t="s">
        <v>10</v>
      </c>
      <c r="M44" s="9"/>
      <c r="N44" s="37" t="s">
        <v>10</v>
      </c>
    </row>
    <row r="45" spans="2:14" ht="12.75" customHeight="1" x14ac:dyDescent="0.2">
      <c r="B45" s="99" t="s">
        <v>104</v>
      </c>
      <c r="C45" s="99"/>
      <c r="D45" s="99"/>
      <c r="E45" s="99"/>
      <c r="F45" s="99"/>
      <c r="G45" s="99"/>
      <c r="H45" s="99"/>
      <c r="I45" s="38">
        <v>129267.27</v>
      </c>
      <c r="J45" s="38">
        <v>41123.06</v>
      </c>
      <c r="K45" s="36" t="s">
        <v>96</v>
      </c>
      <c r="L45" s="38">
        <v>62223.19</v>
      </c>
      <c r="M45" s="9"/>
      <c r="N45" s="36" t="s">
        <v>97</v>
      </c>
    </row>
    <row r="46" spans="2:14" ht="12.75" customHeight="1" x14ac:dyDescent="0.2">
      <c r="B46" s="98"/>
      <c r="C46" s="98"/>
      <c r="D46" s="98"/>
      <c r="E46" s="98"/>
      <c r="F46" s="98"/>
      <c r="G46" s="98"/>
      <c r="H46" s="98"/>
      <c r="I46" s="9"/>
      <c r="J46" s="9"/>
      <c r="K46" s="37"/>
      <c r="L46" s="9"/>
      <c r="M46" s="9"/>
      <c r="N46" s="37"/>
    </row>
    <row r="47" spans="2:14" ht="12.75" customHeight="1" x14ac:dyDescent="0.2">
      <c r="B47" s="99" t="s">
        <v>105</v>
      </c>
      <c r="C47" s="99"/>
      <c r="D47" s="99"/>
      <c r="E47" s="99"/>
      <c r="F47" s="99"/>
      <c r="G47" s="99"/>
      <c r="H47" s="99"/>
      <c r="I47" s="38">
        <v>54230.46</v>
      </c>
      <c r="J47" s="37" t="s">
        <v>10</v>
      </c>
      <c r="K47" s="37" t="s">
        <v>10</v>
      </c>
      <c r="L47" s="37" t="s">
        <v>10</v>
      </c>
      <c r="M47" s="9"/>
      <c r="N47" s="37" t="s">
        <v>10</v>
      </c>
    </row>
    <row r="48" spans="2:14" ht="12.75" customHeight="1" x14ac:dyDescent="0.2">
      <c r="B48" s="99" t="s">
        <v>106</v>
      </c>
      <c r="C48" s="99"/>
      <c r="D48" s="99"/>
      <c r="E48" s="99"/>
      <c r="F48" s="99"/>
      <c r="G48" s="99"/>
      <c r="H48" s="99"/>
      <c r="I48" s="38">
        <v>40328.589999999997</v>
      </c>
      <c r="J48" s="37" t="s">
        <v>10</v>
      </c>
      <c r="K48" s="37" t="s">
        <v>10</v>
      </c>
      <c r="L48" s="37" t="s">
        <v>10</v>
      </c>
      <c r="M48" s="9"/>
      <c r="N48" s="37" t="s">
        <v>10</v>
      </c>
    </row>
    <row r="49" spans="1:14" ht="12.75" customHeight="1" x14ac:dyDescent="0.2">
      <c r="B49" s="98"/>
      <c r="C49" s="98"/>
      <c r="D49" s="98"/>
      <c r="E49" s="98"/>
      <c r="F49" s="98"/>
      <c r="G49" s="98"/>
      <c r="H49" s="98"/>
      <c r="I49" s="9"/>
      <c r="J49" s="9"/>
      <c r="K49" s="37"/>
      <c r="L49" s="9"/>
      <c r="M49" s="9"/>
      <c r="N49" s="37"/>
    </row>
    <row r="50" spans="1:14" ht="12.75" customHeight="1" x14ac:dyDescent="0.2">
      <c r="B50" s="99" t="s">
        <v>18</v>
      </c>
      <c r="C50" s="99"/>
      <c r="D50" s="99"/>
      <c r="E50" s="99"/>
      <c r="F50" s="99"/>
      <c r="G50" s="99"/>
      <c r="H50" s="99"/>
      <c r="I50" s="38">
        <v>223826.32</v>
      </c>
      <c r="J50" s="38">
        <v>41123.06</v>
      </c>
      <c r="K50" s="36" t="s">
        <v>96</v>
      </c>
      <c r="L50" s="38">
        <v>62223.19</v>
      </c>
      <c r="M50" s="9"/>
      <c r="N50" s="36" t="s">
        <v>97</v>
      </c>
    </row>
    <row r="51" spans="1:14" ht="12.75" customHeight="1" x14ac:dyDescent="0.2">
      <c r="B51" s="98"/>
      <c r="C51" s="98"/>
      <c r="D51" s="98"/>
      <c r="E51" s="98"/>
      <c r="F51" s="98"/>
      <c r="G51" s="98"/>
      <c r="H51" s="98"/>
      <c r="I51" s="9"/>
      <c r="J51" s="9"/>
      <c r="K51" s="37"/>
      <c r="L51" s="9"/>
      <c r="M51" s="9"/>
      <c r="N51" s="37"/>
    </row>
    <row r="52" spans="1:14" ht="12.75" customHeight="1" x14ac:dyDescent="0.2">
      <c r="B52" s="99" t="s">
        <v>107</v>
      </c>
      <c r="C52" s="99"/>
      <c r="D52" s="99"/>
      <c r="E52" s="99"/>
      <c r="F52" s="99"/>
      <c r="G52" s="99"/>
      <c r="H52" s="99"/>
      <c r="I52" s="37" t="s">
        <v>10</v>
      </c>
      <c r="J52" s="37" t="s">
        <v>10</v>
      </c>
      <c r="K52" s="37" t="s">
        <v>10</v>
      </c>
      <c r="L52" s="37" t="s">
        <v>10</v>
      </c>
      <c r="M52" s="9"/>
      <c r="N52" s="35">
        <v>1725.76</v>
      </c>
    </row>
    <row r="53" spans="1:14" ht="12.75" customHeight="1" x14ac:dyDescent="0.2">
      <c r="B53" s="98"/>
      <c r="C53" s="98"/>
      <c r="D53" s="98"/>
      <c r="E53" s="98"/>
      <c r="F53" s="98"/>
      <c r="G53" s="98"/>
      <c r="H53" s="98"/>
      <c r="I53" s="9"/>
      <c r="J53" s="9"/>
      <c r="K53" s="37"/>
      <c r="L53" s="9"/>
      <c r="M53" s="9"/>
      <c r="N53" s="37"/>
    </row>
    <row r="54" spans="1:14" ht="12.75" customHeight="1" x14ac:dyDescent="0.2">
      <c r="B54" s="99" t="s">
        <v>108</v>
      </c>
      <c r="C54" s="99"/>
      <c r="D54" s="99"/>
      <c r="E54" s="99"/>
      <c r="F54" s="99"/>
      <c r="G54" s="99"/>
      <c r="H54" s="99"/>
      <c r="I54" s="37" t="s">
        <v>10</v>
      </c>
      <c r="J54" s="38">
        <v>44828.36</v>
      </c>
      <c r="K54" s="37" t="s">
        <v>10</v>
      </c>
      <c r="L54" s="37" t="s">
        <v>10</v>
      </c>
      <c r="M54" s="9"/>
      <c r="N54" s="37" t="s">
        <v>10</v>
      </c>
    </row>
    <row r="55" spans="1:14" ht="12.75" customHeight="1" x14ac:dyDescent="0.2">
      <c r="B55" s="98" t="s">
        <v>109</v>
      </c>
      <c r="C55" s="98"/>
      <c r="D55" s="98"/>
      <c r="E55" s="98"/>
      <c r="F55" s="98"/>
      <c r="G55" s="98"/>
      <c r="H55" s="98"/>
      <c r="I55" s="40">
        <f>I50*4.11</f>
        <v>919926.17520000006</v>
      </c>
      <c r="J55" s="9"/>
      <c r="K55" s="37"/>
      <c r="L55" s="9"/>
      <c r="M55" s="9"/>
      <c r="N55" s="37"/>
    </row>
    <row r="56" spans="1:14" ht="12.75" customHeight="1" x14ac:dyDescent="0.2">
      <c r="B56" s="98" t="s">
        <v>110</v>
      </c>
      <c r="C56" s="98"/>
      <c r="D56" s="98"/>
      <c r="E56" s="98"/>
      <c r="F56" s="98"/>
      <c r="G56" s="98"/>
      <c r="H56" s="98"/>
      <c r="I56" s="40">
        <f>I55*18%</f>
        <v>165586.71153600002</v>
      </c>
      <c r="J56" s="9"/>
      <c r="K56" s="9"/>
      <c r="L56" s="9"/>
      <c r="M56" s="9"/>
      <c r="N56" s="9"/>
    </row>
    <row r="57" spans="1:14" x14ac:dyDescent="0.2">
      <c r="B57" s="98" t="s">
        <v>111</v>
      </c>
      <c r="C57" s="98"/>
      <c r="D57" s="98"/>
      <c r="E57" s="98"/>
      <c r="F57" s="98"/>
      <c r="G57" s="98"/>
      <c r="H57" s="98"/>
      <c r="I57" s="40">
        <f>I55+I56</f>
        <v>1085512.886736</v>
      </c>
      <c r="J57" s="9"/>
      <c r="K57" s="9"/>
      <c r="L57" s="9"/>
      <c r="M57" s="9"/>
      <c r="N57" s="9"/>
    </row>
    <row r="58" spans="1:14" ht="12.75" customHeight="1" x14ac:dyDescent="0.2">
      <c r="B58" s="9"/>
      <c r="C58" s="9"/>
      <c r="D58" s="9"/>
      <c r="E58" s="9"/>
      <c r="F58" s="9"/>
      <c r="G58" s="39"/>
      <c r="H58" s="9"/>
      <c r="I58" s="9"/>
      <c r="J58" s="9"/>
      <c r="K58" s="37"/>
      <c r="L58" s="9"/>
      <c r="M58" s="9"/>
      <c r="N58" s="37"/>
    </row>
    <row r="60" spans="1:14" ht="20.25" x14ac:dyDescent="0.2">
      <c r="A60" s="41"/>
      <c r="B60" s="42"/>
      <c r="D60" s="43"/>
      <c r="E60" s="44"/>
      <c r="F60" s="45"/>
      <c r="G60" s="45"/>
      <c r="H60" s="77" t="s">
        <v>112</v>
      </c>
      <c r="I60" s="1"/>
      <c r="J60" s="1"/>
      <c r="K60" s="1"/>
      <c r="L60" s="1"/>
      <c r="M60" s="1"/>
    </row>
    <row r="61" spans="1:14" x14ac:dyDescent="0.2">
      <c r="A61" s="47" t="s">
        <v>113</v>
      </c>
      <c r="B61" s="84" t="s">
        <v>114</v>
      </c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</row>
    <row r="62" spans="1:14" x14ac:dyDescent="0.2">
      <c r="A62" s="48"/>
      <c r="B62" s="49"/>
      <c r="C62" s="50"/>
      <c r="D62" s="51" t="s">
        <v>115</v>
      </c>
      <c r="E62" s="52"/>
      <c r="F62" s="51"/>
      <c r="G62" s="51"/>
      <c r="H62" s="51"/>
      <c r="I62" s="50"/>
      <c r="J62" s="50"/>
      <c r="K62" s="53"/>
      <c r="L62" s="53"/>
      <c r="M62" s="53"/>
    </row>
    <row r="63" spans="1:14" x14ac:dyDescent="0.2">
      <c r="A63" s="2"/>
      <c r="B63" s="54"/>
      <c r="C63" s="55"/>
      <c r="D63" s="55"/>
      <c r="E63" s="55"/>
      <c r="F63" s="55"/>
      <c r="G63" s="55"/>
      <c r="H63" s="55"/>
      <c r="I63" s="55"/>
      <c r="J63" s="55"/>
      <c r="K63" s="1"/>
      <c r="L63" s="1"/>
      <c r="M63" s="1"/>
    </row>
    <row r="64" spans="1:14" x14ac:dyDescent="0.2">
      <c r="A64" s="46"/>
      <c r="B64" s="56" t="s">
        <v>116</v>
      </c>
      <c r="C64" s="57"/>
      <c r="D64" s="58"/>
      <c r="E64" s="58"/>
      <c r="F64" s="59"/>
      <c r="G64" s="59"/>
      <c r="H64" s="59"/>
      <c r="I64" s="60"/>
      <c r="J64" s="55"/>
      <c r="K64" s="61"/>
      <c r="L64" s="1"/>
      <c r="M64" s="1"/>
    </row>
    <row r="65" spans="1:13" x14ac:dyDescent="0.2">
      <c r="A65" s="46"/>
      <c r="B65" s="56" t="s">
        <v>117</v>
      </c>
      <c r="C65" s="62"/>
      <c r="D65" s="85" t="s">
        <v>118</v>
      </c>
      <c r="E65" s="86"/>
      <c r="F65" s="63" t="s">
        <v>119</v>
      </c>
      <c r="G65" s="59"/>
      <c r="H65" s="1"/>
      <c r="I65" s="60"/>
      <c r="J65" s="55"/>
      <c r="K65" s="1"/>
      <c r="L65" s="1"/>
      <c r="M65" s="1"/>
    </row>
    <row r="66" spans="1:13" x14ac:dyDescent="0.2">
      <c r="A66" s="46"/>
      <c r="B66" s="56" t="s">
        <v>120</v>
      </c>
      <c r="C66" s="62"/>
      <c r="D66" s="87" t="s">
        <v>121</v>
      </c>
      <c r="E66" s="86"/>
      <c r="F66" s="59" t="s">
        <v>119</v>
      </c>
      <c r="G66" s="59"/>
      <c r="H66" s="1"/>
      <c r="I66" s="60"/>
      <c r="J66" s="55"/>
      <c r="K66" s="1"/>
      <c r="L66" s="1"/>
      <c r="M66" s="1"/>
    </row>
    <row r="67" spans="1:13" x14ac:dyDescent="0.2">
      <c r="A67" s="46"/>
      <c r="B67" s="56" t="s">
        <v>122</v>
      </c>
      <c r="C67" s="62"/>
      <c r="D67" s="87" t="s">
        <v>123</v>
      </c>
      <c r="E67" s="86"/>
      <c r="F67" s="59" t="s">
        <v>124</v>
      </c>
      <c r="G67" s="59"/>
      <c r="H67" s="1"/>
      <c r="I67" s="60"/>
      <c r="J67" s="55"/>
      <c r="K67" s="1"/>
      <c r="L67" s="1"/>
      <c r="M67" s="1"/>
    </row>
    <row r="68" spans="1:13" x14ac:dyDescent="0.2">
      <c r="A68" s="46"/>
      <c r="B68" s="64" t="s">
        <v>125</v>
      </c>
      <c r="C68" s="65"/>
      <c r="D68" s="55"/>
      <c r="E68" s="55"/>
      <c r="F68" s="55"/>
      <c r="G68" s="55"/>
      <c r="H68" s="55"/>
      <c r="I68" s="55"/>
      <c r="J68" s="55"/>
      <c r="K68" s="1"/>
      <c r="L68" s="1"/>
      <c r="M68" s="1"/>
    </row>
    <row r="69" spans="1:13" x14ac:dyDescent="0.2">
      <c r="A69" s="88" t="s">
        <v>126</v>
      </c>
      <c r="B69" s="89" t="s">
        <v>127</v>
      </c>
      <c r="C69" s="88" t="s">
        <v>128</v>
      </c>
      <c r="D69" s="88" t="s">
        <v>129</v>
      </c>
      <c r="E69" s="88" t="s">
        <v>130</v>
      </c>
      <c r="F69" s="90"/>
      <c r="G69" s="90"/>
      <c r="H69" s="88" t="s">
        <v>12</v>
      </c>
      <c r="I69" s="88"/>
      <c r="J69" s="88"/>
      <c r="K69" s="88"/>
      <c r="L69" s="88" t="s">
        <v>131</v>
      </c>
      <c r="M69" s="88"/>
    </row>
    <row r="70" spans="1:13" ht="24" x14ac:dyDescent="0.2">
      <c r="A70" s="88"/>
      <c r="B70" s="89"/>
      <c r="C70" s="88"/>
      <c r="D70" s="88"/>
      <c r="E70" s="66" t="s">
        <v>42</v>
      </c>
      <c r="F70" s="66" t="s">
        <v>132</v>
      </c>
      <c r="G70" s="88" t="s">
        <v>133</v>
      </c>
      <c r="H70" s="88" t="s">
        <v>18</v>
      </c>
      <c r="I70" s="88" t="s">
        <v>134</v>
      </c>
      <c r="J70" s="66" t="s">
        <v>132</v>
      </c>
      <c r="K70" s="88" t="s">
        <v>133</v>
      </c>
      <c r="L70" s="88"/>
      <c r="M70" s="88"/>
    </row>
    <row r="71" spans="1:13" ht="36" x14ac:dyDescent="0.2">
      <c r="A71" s="88"/>
      <c r="B71" s="89"/>
      <c r="C71" s="88"/>
      <c r="D71" s="88"/>
      <c r="E71" s="66" t="s">
        <v>134</v>
      </c>
      <c r="F71" s="66" t="s">
        <v>135</v>
      </c>
      <c r="G71" s="88"/>
      <c r="H71" s="88"/>
      <c r="I71" s="88"/>
      <c r="J71" s="66" t="s">
        <v>135</v>
      </c>
      <c r="K71" s="88"/>
      <c r="L71" s="66" t="s">
        <v>136</v>
      </c>
      <c r="M71" s="66" t="s">
        <v>42</v>
      </c>
    </row>
    <row r="72" spans="1:13" x14ac:dyDescent="0.2">
      <c r="A72" s="67">
        <v>1</v>
      </c>
      <c r="B72" s="68">
        <v>2</v>
      </c>
      <c r="C72" s="66">
        <v>3</v>
      </c>
      <c r="D72" s="66">
        <v>4</v>
      </c>
      <c r="E72" s="66">
        <v>5</v>
      </c>
      <c r="F72" s="67">
        <v>6</v>
      </c>
      <c r="G72" s="67">
        <v>7</v>
      </c>
      <c r="H72" s="67">
        <v>8</v>
      </c>
      <c r="I72" s="67">
        <v>9</v>
      </c>
      <c r="J72" s="67">
        <v>10</v>
      </c>
      <c r="K72" s="67">
        <v>11</v>
      </c>
      <c r="L72" s="67">
        <v>12</v>
      </c>
      <c r="M72" s="67">
        <v>13</v>
      </c>
    </row>
    <row r="73" spans="1:13" x14ac:dyDescent="0.2">
      <c r="A73" s="83" t="s">
        <v>137</v>
      </c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</row>
    <row r="74" spans="1:13" ht="153.75" customHeight="1" x14ac:dyDescent="0.2">
      <c r="A74" s="69">
        <v>1</v>
      </c>
      <c r="B74" s="70" t="s">
        <v>138</v>
      </c>
      <c r="C74" s="71" t="s">
        <v>139</v>
      </c>
      <c r="D74" s="69">
        <v>2.5</v>
      </c>
      <c r="E74" s="72" t="s">
        <v>140</v>
      </c>
      <c r="F74" s="73"/>
      <c r="G74" s="72">
        <v>712.53</v>
      </c>
      <c r="H74" s="74">
        <v>2492.73</v>
      </c>
      <c r="I74" s="74">
        <v>711.4</v>
      </c>
      <c r="J74" s="73"/>
      <c r="K74" s="74">
        <v>1781.33</v>
      </c>
      <c r="L74" s="74">
        <v>11.61</v>
      </c>
      <c r="M74" s="74">
        <v>29.03</v>
      </c>
    </row>
    <row r="75" spans="1:13" ht="114.75" customHeight="1" x14ac:dyDescent="0.2">
      <c r="A75" s="69">
        <v>2</v>
      </c>
      <c r="B75" s="70" t="s">
        <v>141</v>
      </c>
      <c r="C75" s="71" t="s">
        <v>142</v>
      </c>
      <c r="D75" s="69">
        <v>2.5</v>
      </c>
      <c r="E75" s="72" t="s">
        <v>143</v>
      </c>
      <c r="F75" s="72" t="s">
        <v>144</v>
      </c>
      <c r="G75" s="72">
        <v>224.03</v>
      </c>
      <c r="H75" s="74">
        <v>1268.8800000000001</v>
      </c>
      <c r="I75" s="74">
        <v>530.53</v>
      </c>
      <c r="J75" s="72" t="s">
        <v>145</v>
      </c>
      <c r="K75" s="74">
        <v>560.07000000000005</v>
      </c>
      <c r="L75" s="74">
        <v>7.02</v>
      </c>
      <c r="M75" s="74">
        <v>17.55</v>
      </c>
    </row>
    <row r="76" spans="1:13" ht="43.5" customHeight="1" x14ac:dyDescent="0.2">
      <c r="A76" s="69">
        <v>3</v>
      </c>
      <c r="B76" s="70" t="s">
        <v>146</v>
      </c>
      <c r="C76" s="71" t="s">
        <v>147</v>
      </c>
      <c r="D76" s="69">
        <v>5</v>
      </c>
      <c r="E76" s="72">
        <v>633.54</v>
      </c>
      <c r="F76" s="73"/>
      <c r="G76" s="73"/>
      <c r="H76" s="74">
        <v>3167.7</v>
      </c>
      <c r="I76" s="73"/>
      <c r="J76" s="73"/>
      <c r="K76" s="73"/>
      <c r="L76" s="73"/>
      <c r="M76" s="73"/>
    </row>
    <row r="77" spans="1:13" ht="38.25" customHeight="1" x14ac:dyDescent="0.2">
      <c r="A77" s="69">
        <v>4</v>
      </c>
      <c r="B77" s="70" t="s">
        <v>146</v>
      </c>
      <c r="C77" s="71" t="s">
        <v>148</v>
      </c>
      <c r="D77" s="69">
        <v>10</v>
      </c>
      <c r="E77" s="72">
        <v>122.92</v>
      </c>
      <c r="F77" s="73"/>
      <c r="G77" s="73"/>
      <c r="H77" s="74">
        <v>1229.2</v>
      </c>
      <c r="I77" s="73"/>
      <c r="J77" s="73"/>
      <c r="K77" s="73"/>
      <c r="L77" s="73"/>
      <c r="M77" s="73"/>
    </row>
    <row r="78" spans="1:13" ht="44.25" customHeight="1" x14ac:dyDescent="0.2">
      <c r="A78" s="69">
        <v>5</v>
      </c>
      <c r="B78" s="70" t="s">
        <v>146</v>
      </c>
      <c r="C78" s="71" t="s">
        <v>149</v>
      </c>
      <c r="D78" s="69">
        <v>10</v>
      </c>
      <c r="E78" s="72">
        <v>283.67</v>
      </c>
      <c r="F78" s="73"/>
      <c r="G78" s="73"/>
      <c r="H78" s="74">
        <v>2836.7</v>
      </c>
      <c r="I78" s="73"/>
      <c r="J78" s="73"/>
      <c r="K78" s="73"/>
      <c r="L78" s="73"/>
      <c r="M78" s="73"/>
    </row>
    <row r="79" spans="1:13" ht="113.25" customHeight="1" x14ac:dyDescent="0.2">
      <c r="A79" s="69">
        <v>6</v>
      </c>
      <c r="B79" s="70" t="s">
        <v>150</v>
      </c>
      <c r="C79" s="71" t="s">
        <v>151</v>
      </c>
      <c r="D79" s="69">
        <v>2.5</v>
      </c>
      <c r="E79" s="72" t="s">
        <v>152</v>
      </c>
      <c r="F79" s="72" t="s">
        <v>153</v>
      </c>
      <c r="G79" s="72">
        <v>64.41</v>
      </c>
      <c r="H79" s="74">
        <v>915.7</v>
      </c>
      <c r="I79" s="74">
        <v>558.58000000000004</v>
      </c>
      <c r="J79" s="72" t="s">
        <v>154</v>
      </c>
      <c r="K79" s="74">
        <v>161.02000000000001</v>
      </c>
      <c r="L79" s="74">
        <v>8.34</v>
      </c>
      <c r="M79" s="74">
        <v>20.85</v>
      </c>
    </row>
    <row r="80" spans="1:13" ht="22.5" x14ac:dyDescent="0.2">
      <c r="A80" s="80" t="s">
        <v>155</v>
      </c>
      <c r="B80" s="79"/>
      <c r="C80" s="79"/>
      <c r="D80" s="79"/>
      <c r="E80" s="79"/>
      <c r="F80" s="79"/>
      <c r="G80" s="79"/>
      <c r="H80" s="73">
        <v>11910.91</v>
      </c>
      <c r="I80" s="73">
        <v>1800.51</v>
      </c>
      <c r="J80" s="73" t="s">
        <v>156</v>
      </c>
      <c r="K80" s="73">
        <v>2502.42</v>
      </c>
      <c r="L80" s="73"/>
      <c r="M80" s="73">
        <v>67.430000000000007</v>
      </c>
    </row>
    <row r="81" spans="1:13" x14ac:dyDescent="0.2">
      <c r="A81" s="80" t="s">
        <v>105</v>
      </c>
      <c r="B81" s="79"/>
      <c r="C81" s="79"/>
      <c r="D81" s="79"/>
      <c r="E81" s="79"/>
      <c r="F81" s="79"/>
      <c r="G81" s="79"/>
      <c r="H81" s="73">
        <v>2244.9299999999998</v>
      </c>
      <c r="I81" s="73"/>
      <c r="J81" s="73"/>
      <c r="K81" s="73"/>
      <c r="L81" s="73"/>
      <c r="M81" s="73"/>
    </row>
    <row r="82" spans="1:13" x14ac:dyDescent="0.2">
      <c r="A82" s="80" t="s">
        <v>106</v>
      </c>
      <c r="B82" s="79"/>
      <c r="C82" s="79"/>
      <c r="D82" s="79"/>
      <c r="E82" s="79"/>
      <c r="F82" s="79"/>
      <c r="G82" s="79"/>
      <c r="H82" s="73">
        <v>1669.78</v>
      </c>
      <c r="I82" s="73"/>
      <c r="J82" s="73"/>
      <c r="K82" s="73"/>
      <c r="L82" s="73"/>
      <c r="M82" s="73"/>
    </row>
    <row r="83" spans="1:13" x14ac:dyDescent="0.2">
      <c r="A83" s="80" t="s">
        <v>157</v>
      </c>
      <c r="B83" s="79"/>
      <c r="C83" s="79"/>
      <c r="D83" s="79"/>
      <c r="E83" s="79"/>
      <c r="F83" s="79"/>
      <c r="G83" s="79"/>
      <c r="H83" s="73">
        <v>15825.62</v>
      </c>
      <c r="I83" s="73"/>
      <c r="J83" s="73"/>
      <c r="K83" s="73"/>
      <c r="L83" s="73"/>
      <c r="M83" s="73">
        <v>67.430000000000007</v>
      </c>
    </row>
    <row r="84" spans="1:13" x14ac:dyDescent="0.2">
      <c r="A84" s="80" t="s">
        <v>158</v>
      </c>
      <c r="B84" s="79"/>
      <c r="C84" s="79"/>
      <c r="D84" s="79"/>
      <c r="E84" s="79"/>
      <c r="F84" s="79"/>
      <c r="G84" s="79"/>
      <c r="H84" s="73"/>
      <c r="I84" s="73"/>
      <c r="J84" s="73"/>
      <c r="K84" s="73"/>
      <c r="L84" s="73"/>
      <c r="M84" s="73"/>
    </row>
    <row r="85" spans="1:13" x14ac:dyDescent="0.2">
      <c r="A85" s="80" t="s">
        <v>159</v>
      </c>
      <c r="B85" s="79"/>
      <c r="C85" s="79"/>
      <c r="D85" s="79"/>
      <c r="E85" s="79"/>
      <c r="F85" s="79"/>
      <c r="G85" s="79"/>
      <c r="H85" s="73">
        <v>2502.42</v>
      </c>
      <c r="I85" s="73"/>
      <c r="J85" s="73"/>
      <c r="K85" s="73"/>
      <c r="L85" s="73"/>
      <c r="M85" s="73"/>
    </row>
    <row r="86" spans="1:13" x14ac:dyDescent="0.2">
      <c r="A86" s="80" t="s">
        <v>160</v>
      </c>
      <c r="B86" s="79"/>
      <c r="C86" s="79"/>
      <c r="D86" s="79"/>
      <c r="E86" s="79"/>
      <c r="F86" s="79"/>
      <c r="G86" s="79"/>
      <c r="H86" s="73">
        <v>374.38</v>
      </c>
      <c r="I86" s="73"/>
      <c r="J86" s="73"/>
      <c r="K86" s="73"/>
      <c r="L86" s="73"/>
      <c r="M86" s="73"/>
    </row>
    <row r="87" spans="1:13" x14ac:dyDescent="0.2">
      <c r="A87" s="80" t="s">
        <v>161</v>
      </c>
      <c r="B87" s="79"/>
      <c r="C87" s="79"/>
      <c r="D87" s="79"/>
      <c r="E87" s="79"/>
      <c r="F87" s="79"/>
      <c r="G87" s="79"/>
      <c r="H87" s="73">
        <v>1855.31</v>
      </c>
      <c r="I87" s="73"/>
      <c r="J87" s="73"/>
      <c r="K87" s="73"/>
      <c r="L87" s="73"/>
      <c r="M87" s="73"/>
    </row>
    <row r="88" spans="1:13" x14ac:dyDescent="0.2">
      <c r="A88" s="78" t="s">
        <v>162</v>
      </c>
      <c r="B88" s="79"/>
      <c r="C88" s="79"/>
      <c r="D88" s="79"/>
      <c r="E88" s="79"/>
      <c r="F88" s="79"/>
      <c r="G88" s="79"/>
      <c r="H88" s="72">
        <v>15825.62</v>
      </c>
      <c r="I88" s="73"/>
      <c r="J88" s="73"/>
      <c r="K88" s="73"/>
      <c r="L88" s="73"/>
      <c r="M88" s="72">
        <v>67.430000000000007</v>
      </c>
    </row>
    <row r="89" spans="1:13" x14ac:dyDescent="0.2">
      <c r="A89" s="81" t="s">
        <v>163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</row>
    <row r="90" spans="1:13" ht="22.5" x14ac:dyDescent="0.2">
      <c r="A90" s="80" t="s">
        <v>164</v>
      </c>
      <c r="B90" s="79"/>
      <c r="C90" s="79"/>
      <c r="D90" s="79"/>
      <c r="E90" s="79"/>
      <c r="F90" s="79"/>
      <c r="G90" s="79"/>
      <c r="H90" s="73">
        <v>11910.91</v>
      </c>
      <c r="I90" s="73">
        <v>1800.51</v>
      </c>
      <c r="J90" s="73" t="s">
        <v>156</v>
      </c>
      <c r="K90" s="73">
        <v>2502.42</v>
      </c>
      <c r="L90" s="73"/>
      <c r="M90" s="73">
        <v>67.430000000000007</v>
      </c>
    </row>
    <row r="91" spans="1:13" x14ac:dyDescent="0.2">
      <c r="A91" s="80" t="s">
        <v>105</v>
      </c>
      <c r="B91" s="79"/>
      <c r="C91" s="79"/>
      <c r="D91" s="79"/>
      <c r="E91" s="79"/>
      <c r="F91" s="79"/>
      <c r="G91" s="79"/>
      <c r="H91" s="73">
        <v>2244.9299999999998</v>
      </c>
      <c r="I91" s="73"/>
      <c r="J91" s="73"/>
      <c r="K91" s="73"/>
      <c r="L91" s="73"/>
      <c r="M91" s="73"/>
    </row>
    <row r="92" spans="1:13" x14ac:dyDescent="0.2">
      <c r="A92" s="80" t="s">
        <v>106</v>
      </c>
      <c r="B92" s="79"/>
      <c r="C92" s="79"/>
      <c r="D92" s="79"/>
      <c r="E92" s="79"/>
      <c r="F92" s="79"/>
      <c r="G92" s="79"/>
      <c r="H92" s="73">
        <v>1669.78</v>
      </c>
      <c r="I92" s="73"/>
      <c r="J92" s="73"/>
      <c r="K92" s="73"/>
      <c r="L92" s="73"/>
      <c r="M92" s="73"/>
    </row>
    <row r="93" spans="1:13" x14ac:dyDescent="0.2">
      <c r="A93" s="78" t="s">
        <v>165</v>
      </c>
      <c r="B93" s="79"/>
      <c r="C93" s="79"/>
      <c r="D93" s="79"/>
      <c r="E93" s="79"/>
      <c r="F93" s="79"/>
      <c r="G93" s="79"/>
      <c r="H93" s="73"/>
      <c r="I93" s="73"/>
      <c r="J93" s="73"/>
      <c r="K93" s="73"/>
      <c r="L93" s="73"/>
      <c r="M93" s="73"/>
    </row>
    <row r="94" spans="1:13" x14ac:dyDescent="0.2">
      <c r="A94" s="80" t="s">
        <v>166</v>
      </c>
      <c r="B94" s="79"/>
      <c r="C94" s="79"/>
      <c r="D94" s="79"/>
      <c r="E94" s="79"/>
      <c r="F94" s="79"/>
      <c r="G94" s="79"/>
      <c r="H94" s="73">
        <v>15825.62</v>
      </c>
      <c r="I94" s="73"/>
      <c r="J94" s="73"/>
      <c r="K94" s="73"/>
      <c r="L94" s="73"/>
      <c r="M94" s="73">
        <v>67.430000000000007</v>
      </c>
    </row>
    <row r="95" spans="1:13" x14ac:dyDescent="0.2">
      <c r="A95" s="80" t="s">
        <v>157</v>
      </c>
      <c r="B95" s="79"/>
      <c r="C95" s="79"/>
      <c r="D95" s="79"/>
      <c r="E95" s="79"/>
      <c r="F95" s="79"/>
      <c r="G95" s="79"/>
      <c r="H95" s="73">
        <v>15825.62</v>
      </c>
      <c r="I95" s="73"/>
      <c r="J95" s="73"/>
      <c r="K95" s="73"/>
      <c r="L95" s="73"/>
      <c r="M95" s="73">
        <v>67.430000000000007</v>
      </c>
    </row>
    <row r="96" spans="1:13" x14ac:dyDescent="0.2">
      <c r="A96" s="80" t="s">
        <v>158</v>
      </c>
      <c r="B96" s="79"/>
      <c r="C96" s="79"/>
      <c r="D96" s="79"/>
      <c r="E96" s="79"/>
      <c r="F96" s="79"/>
      <c r="G96" s="79"/>
      <c r="H96" s="73"/>
      <c r="I96" s="73"/>
      <c r="J96" s="73"/>
      <c r="K96" s="73"/>
      <c r="L96" s="73"/>
      <c r="M96" s="73"/>
    </row>
    <row r="97" spans="1:13" x14ac:dyDescent="0.2">
      <c r="A97" s="80" t="s">
        <v>159</v>
      </c>
      <c r="B97" s="79"/>
      <c r="C97" s="79"/>
      <c r="D97" s="79"/>
      <c r="E97" s="79"/>
      <c r="F97" s="79"/>
      <c r="G97" s="79"/>
      <c r="H97" s="73">
        <v>2502.42</v>
      </c>
      <c r="I97" s="73"/>
      <c r="J97" s="73"/>
      <c r="K97" s="73"/>
      <c r="L97" s="73"/>
      <c r="M97" s="73"/>
    </row>
    <row r="98" spans="1:13" x14ac:dyDescent="0.2">
      <c r="A98" s="80" t="s">
        <v>160</v>
      </c>
      <c r="B98" s="79"/>
      <c r="C98" s="79"/>
      <c r="D98" s="79"/>
      <c r="E98" s="79"/>
      <c r="F98" s="79"/>
      <c r="G98" s="79"/>
      <c r="H98" s="73">
        <v>374.38</v>
      </c>
      <c r="I98" s="73"/>
      <c r="J98" s="73"/>
      <c r="K98" s="73"/>
      <c r="L98" s="73"/>
      <c r="M98" s="73"/>
    </row>
    <row r="99" spans="1:13" x14ac:dyDescent="0.2">
      <c r="A99" s="80" t="s">
        <v>161</v>
      </c>
      <c r="B99" s="79"/>
      <c r="C99" s="79"/>
      <c r="D99" s="79"/>
      <c r="E99" s="79"/>
      <c r="F99" s="79"/>
      <c r="G99" s="79"/>
      <c r="H99" s="73">
        <v>1855.31</v>
      </c>
      <c r="I99" s="73"/>
      <c r="J99" s="73"/>
      <c r="K99" s="73"/>
      <c r="L99" s="73"/>
      <c r="M99" s="73"/>
    </row>
    <row r="100" spans="1:13" x14ac:dyDescent="0.2">
      <c r="A100" s="80" t="s">
        <v>167</v>
      </c>
      <c r="B100" s="79"/>
      <c r="C100" s="79"/>
      <c r="D100" s="79"/>
      <c r="E100" s="79"/>
      <c r="F100" s="79"/>
      <c r="G100" s="79"/>
      <c r="H100" s="73">
        <v>2244.9299999999998</v>
      </c>
      <c r="I100" s="73"/>
      <c r="J100" s="73"/>
      <c r="K100" s="73"/>
      <c r="L100" s="73"/>
      <c r="M100" s="73"/>
    </row>
    <row r="101" spans="1:13" x14ac:dyDescent="0.2">
      <c r="A101" s="80" t="s">
        <v>168</v>
      </c>
      <c r="B101" s="79"/>
      <c r="C101" s="79"/>
      <c r="D101" s="79"/>
      <c r="E101" s="79"/>
      <c r="F101" s="79"/>
      <c r="G101" s="79"/>
      <c r="H101" s="73">
        <v>1669.78</v>
      </c>
      <c r="I101" s="73"/>
      <c r="J101" s="73"/>
      <c r="K101" s="73"/>
      <c r="L101" s="73"/>
      <c r="M101" s="73"/>
    </row>
    <row r="102" spans="1:13" x14ac:dyDescent="0.2">
      <c r="A102" s="80" t="s">
        <v>169</v>
      </c>
      <c r="B102" s="79"/>
      <c r="C102" s="79"/>
      <c r="D102" s="79"/>
      <c r="E102" s="79"/>
      <c r="F102" s="79"/>
      <c r="G102" s="79"/>
      <c r="H102" s="73">
        <v>60137.36</v>
      </c>
      <c r="I102" s="73"/>
      <c r="J102" s="73"/>
      <c r="K102" s="73"/>
      <c r="L102" s="73"/>
      <c r="M102" s="73"/>
    </row>
    <row r="103" spans="1:13" x14ac:dyDescent="0.2">
      <c r="A103" s="80" t="s">
        <v>170</v>
      </c>
      <c r="B103" s="79"/>
      <c r="C103" s="79"/>
      <c r="D103" s="79"/>
      <c r="E103" s="79"/>
      <c r="F103" s="79"/>
      <c r="G103" s="79"/>
      <c r="H103" s="73">
        <v>10824.72</v>
      </c>
      <c r="I103" s="73"/>
      <c r="J103" s="73"/>
      <c r="K103" s="73"/>
      <c r="L103" s="73"/>
      <c r="M103" s="73"/>
    </row>
    <row r="104" spans="1:13" x14ac:dyDescent="0.2">
      <c r="A104" s="78" t="s">
        <v>171</v>
      </c>
      <c r="B104" s="79"/>
      <c r="C104" s="79"/>
      <c r="D104" s="79"/>
      <c r="E104" s="79"/>
      <c r="F104" s="79"/>
      <c r="G104" s="79"/>
      <c r="H104" s="72">
        <v>70962.080000000002</v>
      </c>
      <c r="I104" s="73"/>
      <c r="J104" s="73"/>
      <c r="K104" s="73"/>
      <c r="L104" s="73"/>
      <c r="M104" s="72">
        <v>67.430000000000007</v>
      </c>
    </row>
    <row r="105" spans="1:13" x14ac:dyDescent="0.2">
      <c r="A105" s="41"/>
      <c r="B105" s="75"/>
      <c r="C105" s="76"/>
      <c r="D105" s="41"/>
      <c r="E105" s="44"/>
      <c r="F105" s="44"/>
      <c r="G105" s="44"/>
      <c r="H105" s="44"/>
      <c r="I105" s="44"/>
      <c r="J105" s="44"/>
      <c r="K105" s="44"/>
      <c r="L105" s="44"/>
      <c r="M105" s="44"/>
    </row>
    <row r="106" spans="1:13" x14ac:dyDescent="0.2">
      <c r="A106" s="41"/>
      <c r="B106" s="75"/>
      <c r="C106" s="76"/>
      <c r="D106" s="41"/>
      <c r="E106" s="44"/>
      <c r="F106" s="44"/>
      <c r="G106" s="44"/>
      <c r="H106" s="44"/>
      <c r="I106" s="44"/>
      <c r="J106" s="44"/>
      <c r="K106" s="44"/>
      <c r="L106" s="44"/>
      <c r="M106" s="44"/>
    </row>
  </sheetData>
  <mergeCells count="82">
    <mergeCell ref="B9:I9"/>
    <mergeCell ref="F11:H11"/>
    <mergeCell ref="B53:H53"/>
    <mergeCell ref="B54:H54"/>
    <mergeCell ref="B55:H55"/>
    <mergeCell ref="B56:H56"/>
    <mergeCell ref="B57:H57"/>
    <mergeCell ref="B48:H48"/>
    <mergeCell ref="B50:H50"/>
    <mergeCell ref="B51:H51"/>
    <mergeCell ref="B52:H52"/>
    <mergeCell ref="B49:H49"/>
    <mergeCell ref="B46:H46"/>
    <mergeCell ref="B47:H47"/>
    <mergeCell ref="B45:H45"/>
    <mergeCell ref="B40:H40"/>
    <mergeCell ref="B41:H41"/>
    <mergeCell ref="B42:H42"/>
    <mergeCell ref="B43:H43"/>
    <mergeCell ref="B44:H44"/>
    <mergeCell ref="B35:H35"/>
    <mergeCell ref="B36:H36"/>
    <mergeCell ref="B37:H37"/>
    <mergeCell ref="B38:H38"/>
    <mergeCell ref="B39:H39"/>
    <mergeCell ref="M15:N15"/>
    <mergeCell ref="B33:H33"/>
    <mergeCell ref="B34:H34"/>
    <mergeCell ref="I11:L11"/>
    <mergeCell ref="M11:N11"/>
    <mergeCell ref="B19:M19"/>
    <mergeCell ref="B32:H32"/>
    <mergeCell ref="M12:N12"/>
    <mergeCell ref="M13:N13"/>
    <mergeCell ref="M14:N14"/>
    <mergeCell ref="J9:L9"/>
    <mergeCell ref="J10:L10"/>
    <mergeCell ref="C5:O5"/>
    <mergeCell ref="A6:N6"/>
    <mergeCell ref="A7:N7"/>
    <mergeCell ref="J8:L8"/>
    <mergeCell ref="B61:M61"/>
    <mergeCell ref="D65:E65"/>
    <mergeCell ref="D66:E66"/>
    <mergeCell ref="D67:E67"/>
    <mergeCell ref="A69:A71"/>
    <mergeCell ref="B69:B71"/>
    <mergeCell ref="C69:C71"/>
    <mergeCell ref="D69:D71"/>
    <mergeCell ref="E69:G69"/>
    <mergeCell ref="H69:K69"/>
    <mergeCell ref="L69:M70"/>
    <mergeCell ref="G70:G71"/>
    <mergeCell ref="H70:H71"/>
    <mergeCell ref="I70:I71"/>
    <mergeCell ref="K70:K71"/>
    <mergeCell ref="A73:M73"/>
    <mergeCell ref="A80:G80"/>
    <mergeCell ref="A81:G81"/>
    <mergeCell ref="A82:G82"/>
    <mergeCell ref="A83:G83"/>
    <mergeCell ref="A84:G84"/>
    <mergeCell ref="A85:G85"/>
    <mergeCell ref="A86:G86"/>
    <mergeCell ref="A87:G87"/>
    <mergeCell ref="A88:G88"/>
    <mergeCell ref="A89:M89"/>
    <mergeCell ref="A90:G90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75" fitToHeight="100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Локальная смета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Mokrousova_NA</dc:creator>
  <cp:lastModifiedBy>Скороходова Людмила Сабитовна</cp:lastModifiedBy>
  <cp:lastPrinted>2013-05-16T05:56:47Z</cp:lastPrinted>
  <dcterms:created xsi:type="dcterms:W3CDTF">2002-02-11T05:58:42Z</dcterms:created>
  <dcterms:modified xsi:type="dcterms:W3CDTF">2013-05-29T05:32:12Z</dcterms:modified>
</cp:coreProperties>
</file>